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SOM/Terviseamet/Paldiski mnt 81/Muudatus nr 9/"/>
    </mc:Choice>
  </mc:AlternateContent>
  <xr:revisionPtr revIDLastSave="197" documentId="13_ncr:1_{9EF6F44F-8183-445D-84D5-9C1F2FDC76EC}" xr6:coauthVersionLast="47" xr6:coauthVersionMax="47" xr10:uidLastSave="{D293F4CF-0A75-4997-9F2C-87CC1D054879}"/>
  <bookViews>
    <workbookView xWindow="38280" yWindow="-120" windowWidth="38640" windowHeight="2124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2" l="1"/>
  <c r="E44" i="2"/>
  <c r="E47" i="2" l="1"/>
  <c r="E48" i="2" s="1"/>
  <c r="E24" i="2" l="1"/>
  <c r="E21" i="2" l="1"/>
  <c r="E22" i="2" l="1"/>
  <c r="E23" i="2" s="1"/>
  <c r="E25" i="2" s="1"/>
  <c r="E26" i="2"/>
</calcChain>
</file>

<file path=xl/sharedStrings.xml><?xml version="1.0" encoding="utf-8"?>
<sst xmlns="http://schemas.openxmlformats.org/spreadsheetml/2006/main" count="49" uniqueCount="44">
  <si>
    <t>Lisa nr 1</t>
  </si>
  <si>
    <t>Üürilepingu nr Ü9170/15 lisale nr 6.3</t>
  </si>
  <si>
    <t>Tööde loetelu ja eeldatav maksumus - Paldiski mnt 81, Tallinn</t>
  </si>
  <si>
    <t>Labori sisekliima tööd</t>
  </si>
  <si>
    <t>Jrk
nr</t>
  </si>
  <si>
    <t xml:space="preserve">Töö nimetus </t>
  </si>
  <si>
    <t>Eeldatav maksumus, EUR, km-ta</t>
  </si>
  <si>
    <t>Ventilatsiooni agregaatidele võimsamad ventilaatori mootorid</t>
  </si>
  <si>
    <t>Ventilatsiooni agregaatidele uute jahutuskalorifeeride paigaldamine koos uue segamissõlmega</t>
  </si>
  <si>
    <t>Ventilatsiooni agregaatidele uute järelküttekalorifeeride paigaldamine koos uue segamissõlmega</t>
  </si>
  <si>
    <t>Uue jahutustorustiku ehitamine jahutussõlm-ventilatsioonikamber  koos temperatuurireguleerimise ja tsirkulatsioonipumbaga</t>
  </si>
  <si>
    <t>Uue jahutustorustiku ehitamine jahutussõlm-külmajaam</t>
  </si>
  <si>
    <t>Külmajaam ja selle paigaldamine</t>
  </si>
  <si>
    <t>Elektrisüsteem</t>
  </si>
  <si>
    <t>Automaatikasüsteem</t>
  </si>
  <si>
    <t>Rootor kuivatid ja nende paigaldamine</t>
  </si>
  <si>
    <t>Lisa jahutuskalorifeerid ja jahutustorustiku vedamine</t>
  </si>
  <si>
    <t>REMONTTÖÖDE KOMPONENDIST KAETAV osa km-ta</t>
  </si>
  <si>
    <t>Tööde maksumus (millest on maha arvestatud remonttööde komponentist kaetav osa) km-ta</t>
  </si>
  <si>
    <t>RKAS korraldustasu</t>
  </si>
  <si>
    <t>Tööde maksumus (ÜÜRNIK HÜVITAB KAPITALIKOMPONENDINA) km-ta:</t>
  </si>
  <si>
    <t>Tööde maksumus kokku km-ta</t>
  </si>
  <si>
    <t>Käibemaks</t>
  </si>
  <si>
    <t>Tööde maksumus kokku koos km-ga</t>
  </si>
  <si>
    <t>Tööde maksumus kokku</t>
  </si>
  <si>
    <t>Projekteerimine</t>
  </si>
  <si>
    <t>Lepingu ajaks, etteantud ruumidesse kuivatite rentimine/hankimine</t>
  </si>
  <si>
    <t>RKAS projektijuhtimise kulu</t>
  </si>
  <si>
    <t>Vaheseina ja ukse ehitus koridori (tugevdatud vaheseina ehitus, ukse ümberpaigaldus koos automaatikaga ja läbipääsusüsteemiga, viimistlustööd).</t>
  </si>
  <si>
    <t>Ruumis 317 ehitustööd (lammutustööd/ripplagede eemaldus, ukseraami eemaldus, viimistlustööd)</t>
  </si>
  <si>
    <t>Vee ja äravoolu ehitus</t>
  </si>
  <si>
    <t xml:space="preserve">Kraanikauss ja segisti </t>
  </si>
  <si>
    <t xml:space="preserve">Ventilatsioonitööd </t>
  </si>
  <si>
    <t xml:space="preserve">Jahutustööd </t>
  </si>
  <si>
    <t>Elektritööd</t>
  </si>
  <si>
    <t>Transport/prügi utiliseerimine/tellingud</t>
  </si>
  <si>
    <t>Ruumis 329 ehitustööd (lammutustööd/ripplagede eemaldus, tugevdatud seinaosa ehitus, klaasmoodulite ümberehitus/uue klaasi tarne/paigaldus, liuguks koos automaatika ja läbipääsusüsteemiga, viimistlustööd)</t>
  </si>
  <si>
    <t>Ruumis 330 ehitustööd (lammutustööd/ripplagede eemaldus, tugevdatud seinaosa ehitus, klaasmoodulite ümberehitus/uue klaasi tarne/paigaldus, liuguks koos automaatika ja läbipääsusüsteemiga, viimistlustööd)</t>
  </si>
  <si>
    <t>Ruumis 331 ehitustööd (lammutustööd/ripplagede eemaldus, tugevdatud seinaosa ehitus, klaasmoodulite ümberehitus/uue klaasi tarne/paigaldus, liuguks koos automaatika ja läbipääsusüsteemiga, viimistlustööd)</t>
  </si>
  <si>
    <t>Ruumis 332 ehitustööd (lammutustööd/ripplagede eemaldus, tugevdatud seinaosa ehitus, klaasmoodulite ümberehitus/uue klaasi tarne/paigaldus, liuguks koos automaatika ja läbipääsusüsteemiga, viimistlustööd)</t>
  </si>
  <si>
    <t>Ruumis 346 ehitustööd (lammutustööd/ripplagede eemaldus, tugevdatud seinaosa ehitus, klaasmoodulite ümberehitus/uue klaasi tarne/paigaldus, liuguks koos automaatika ja läbipääsusüsteemiga, viimistlustööd)</t>
  </si>
  <si>
    <t>Tööde maksumus kokku:</t>
  </si>
  <si>
    <t>3-nda korruse labori bürooruumide ümberehitus laboriruumideks</t>
  </si>
  <si>
    <t>Omanikujärelevalve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</si>
</sst>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5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0" fillId="0" borderId="0"/>
    <xf numFmtId="0" fontId="8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86">
    <xf numFmtId="0" fontId="0" fillId="0" borderId="0" xfId="0"/>
    <xf numFmtId="0" fontId="12" fillId="0" borderId="0" xfId="1" applyFont="1" applyAlignment="1">
      <alignment horizontal="right"/>
    </xf>
    <xf numFmtId="0" fontId="13" fillId="0" borderId="0" xfId="1" applyFont="1" applyAlignment="1">
      <alignment horizontal="right"/>
    </xf>
    <xf numFmtId="0" fontId="6" fillId="0" borderId="0" xfId="0" applyFont="1"/>
    <xf numFmtId="0" fontId="12" fillId="0" borderId="2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3" fillId="2" borderId="12" xfId="0" applyFont="1" applyFill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1" fillId="2" borderId="17" xfId="0" applyFont="1" applyFill="1" applyBorder="1" applyAlignment="1">
      <alignment horizontal="right"/>
    </xf>
    <xf numFmtId="0" fontId="11" fillId="0" borderId="19" xfId="0" applyFont="1" applyBorder="1" applyAlignment="1">
      <alignment horizontal="right"/>
    </xf>
    <xf numFmtId="0" fontId="12" fillId="0" borderId="20" xfId="0" applyFont="1" applyBorder="1" applyAlignment="1">
      <alignment horizontal="center" vertical="center" wrapText="1"/>
    </xf>
    <xf numFmtId="0" fontId="11" fillId="0" borderId="25" xfId="0" applyFont="1" applyBorder="1"/>
    <xf numFmtId="0" fontId="13" fillId="0" borderId="14" xfId="0" applyFont="1" applyBorder="1" applyAlignment="1">
      <alignment horizontal="right" vertical="center"/>
    </xf>
    <xf numFmtId="0" fontId="5" fillId="0" borderId="0" xfId="0" applyFont="1"/>
    <xf numFmtId="4" fontId="5" fillId="0" borderId="0" xfId="0" applyNumberFormat="1" applyFont="1"/>
    <xf numFmtId="3" fontId="13" fillId="0" borderId="21" xfId="0" applyNumberFormat="1" applyFont="1" applyBorder="1" applyAlignment="1">
      <alignment vertical="center" wrapText="1"/>
    </xf>
    <xf numFmtId="3" fontId="13" fillId="0" borderId="22" xfId="0" applyNumberFormat="1" applyFont="1" applyBorder="1" applyAlignment="1">
      <alignment vertical="center" wrapText="1"/>
    </xf>
    <xf numFmtId="3" fontId="12" fillId="0" borderId="0" xfId="0" applyNumberFormat="1" applyFont="1" applyAlignment="1">
      <alignment vertical="center" wrapText="1"/>
    </xf>
    <xf numFmtId="0" fontId="11" fillId="2" borderId="28" xfId="0" applyFont="1" applyFill="1" applyBorder="1"/>
    <xf numFmtId="0" fontId="11" fillId="2" borderId="28" xfId="0" applyFont="1" applyFill="1" applyBorder="1" applyAlignment="1">
      <alignment horizontal="right"/>
    </xf>
    <xf numFmtId="0" fontId="12" fillId="2" borderId="29" xfId="0" applyFont="1" applyFill="1" applyBorder="1" applyAlignment="1">
      <alignment vertical="center" wrapText="1"/>
    </xf>
    <xf numFmtId="3" fontId="12" fillId="2" borderId="30" xfId="0" applyNumberFormat="1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right"/>
    </xf>
    <xf numFmtId="0" fontId="12" fillId="2" borderId="33" xfId="0" applyFont="1" applyFill="1" applyBorder="1" applyAlignment="1">
      <alignment horizontal="right" vertical="center"/>
    </xf>
    <xf numFmtId="3" fontId="13" fillId="2" borderId="20" xfId="0" applyNumberFormat="1" applyFont="1" applyFill="1" applyBorder="1" applyAlignment="1">
      <alignment vertical="center" wrapText="1"/>
    </xf>
    <xf numFmtId="0" fontId="13" fillId="2" borderId="29" xfId="0" applyFont="1" applyFill="1" applyBorder="1" applyAlignment="1">
      <alignment vertical="center" wrapText="1"/>
    </xf>
    <xf numFmtId="0" fontId="5" fillId="2" borderId="28" xfId="0" applyFont="1" applyFill="1" applyBorder="1"/>
    <xf numFmtId="0" fontId="11" fillId="2" borderId="34" xfId="0" applyFont="1" applyFill="1" applyBorder="1" applyAlignment="1">
      <alignment horizontal="right"/>
    </xf>
    <xf numFmtId="0" fontId="13" fillId="0" borderId="31" xfId="0" applyFont="1" applyBorder="1" applyAlignment="1">
      <alignment vertical="center" wrapText="1"/>
    </xf>
    <xf numFmtId="3" fontId="13" fillId="0" borderId="32" xfId="0" applyNumberFormat="1" applyFont="1" applyBorder="1" applyAlignment="1">
      <alignment vertical="center" wrapText="1"/>
    </xf>
    <xf numFmtId="0" fontId="13" fillId="0" borderId="36" xfId="0" applyFont="1" applyBorder="1" applyAlignment="1">
      <alignment vertical="center" wrapText="1"/>
    </xf>
    <xf numFmtId="0" fontId="13" fillId="0" borderId="38" xfId="0" applyFont="1" applyBorder="1" applyAlignment="1">
      <alignment vertical="center" wrapText="1"/>
    </xf>
    <xf numFmtId="0" fontId="12" fillId="0" borderId="12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3" fillId="2" borderId="13" xfId="0" applyFont="1" applyFill="1" applyBorder="1"/>
    <xf numFmtId="0" fontId="3" fillId="0" borderId="9" xfId="0" applyFont="1" applyBorder="1" applyAlignment="1">
      <alignment horizontal="right"/>
    </xf>
    <xf numFmtId="9" fontId="3" fillId="0" borderId="18" xfId="0" applyNumberFormat="1" applyFont="1" applyBorder="1" applyAlignment="1">
      <alignment horizontal="right"/>
    </xf>
    <xf numFmtId="0" fontId="3" fillId="0" borderId="7" xfId="0" applyFont="1" applyBorder="1"/>
    <xf numFmtId="0" fontId="2" fillId="0" borderId="9" xfId="0" applyFont="1" applyBorder="1" applyAlignment="1">
      <alignment wrapText="1"/>
    </xf>
    <xf numFmtId="0" fontId="13" fillId="0" borderId="2" xfId="0" applyFont="1" applyBorder="1" applyAlignment="1">
      <alignment vertical="center" wrapText="1"/>
    </xf>
    <xf numFmtId="0" fontId="11" fillId="0" borderId="33" xfId="0" applyFont="1" applyBorder="1"/>
    <xf numFmtId="0" fontId="12" fillId="0" borderId="16" xfId="0" applyFont="1" applyBorder="1" applyAlignment="1">
      <alignment horizontal="right" vertical="center"/>
    </xf>
    <xf numFmtId="0" fontId="5" fillId="0" borderId="18" xfId="0" applyFont="1" applyBorder="1" applyAlignment="1">
      <alignment wrapText="1"/>
    </xf>
    <xf numFmtId="3" fontId="12" fillId="0" borderId="23" xfId="0" applyNumberFormat="1" applyFont="1" applyBorder="1" applyAlignment="1">
      <alignment horizontal="right" vertical="center" wrapText="1"/>
    </xf>
    <xf numFmtId="3" fontId="12" fillId="0" borderId="21" xfId="0" applyNumberFormat="1" applyFont="1" applyBorder="1" applyAlignment="1">
      <alignment horizontal="right" vertical="center" wrapText="1"/>
    </xf>
    <xf numFmtId="3" fontId="12" fillId="0" borderId="24" xfId="0" applyNumberFormat="1" applyFont="1" applyBorder="1" applyAlignment="1">
      <alignment horizontal="right" vertical="center" wrapText="1"/>
    </xf>
    <xf numFmtId="3" fontId="12" fillId="0" borderId="20" xfId="0" applyNumberFormat="1" applyFont="1" applyBorder="1" applyAlignment="1">
      <alignment vertical="center" wrapText="1"/>
    </xf>
    <xf numFmtId="3" fontId="12" fillId="2" borderId="15" xfId="0" applyNumberFormat="1" applyFont="1" applyFill="1" applyBorder="1" applyAlignment="1">
      <alignment vertical="center" wrapText="1"/>
    </xf>
    <xf numFmtId="3" fontId="13" fillId="0" borderId="23" xfId="0" applyNumberFormat="1" applyFont="1" applyBorder="1" applyAlignment="1">
      <alignment vertical="center" wrapText="1"/>
    </xf>
    <xf numFmtId="3" fontId="12" fillId="0" borderId="24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2" fillId="0" borderId="16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wrapText="1"/>
    </xf>
    <xf numFmtId="0" fontId="5" fillId="0" borderId="18" xfId="0" applyFont="1" applyBorder="1" applyAlignment="1">
      <alignment wrapText="1"/>
    </xf>
    <xf numFmtId="0" fontId="13" fillId="0" borderId="12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0" fontId="5" fillId="0" borderId="16" xfId="11" applyBorder="1" applyAlignment="1">
      <alignment horizontal="right"/>
    </xf>
    <xf numFmtId="0" fontId="5" fillId="0" borderId="3" xfId="11" applyBorder="1" applyAlignment="1">
      <alignment horizontal="right"/>
    </xf>
    <xf numFmtId="0" fontId="12" fillId="0" borderId="13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0" fontId="12" fillId="2" borderId="12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3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5" fillId="0" borderId="26" xfId="0" applyFont="1" applyBorder="1" applyAlignment="1">
      <alignment horizontal="left" wrapText="1"/>
    </xf>
    <xf numFmtId="0" fontId="5" fillId="0" borderId="27" xfId="0" applyFont="1" applyBorder="1" applyAlignment="1">
      <alignment horizontal="left" wrapText="1"/>
    </xf>
    <xf numFmtId="0" fontId="11" fillId="2" borderId="2" xfId="0" applyFont="1" applyFill="1" applyBorder="1" applyAlignment="1">
      <alignment horizontal="center"/>
    </xf>
    <xf numFmtId="0" fontId="11" fillId="2" borderId="35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2" fillId="0" borderId="25" xfId="0" applyFont="1" applyBorder="1" applyAlignment="1">
      <alignment wrapText="1"/>
    </xf>
    <xf numFmtId="0" fontId="5" fillId="0" borderId="0" xfId="0" applyFont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</cellXfs>
  <cellStyles count="12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3 2 2" xfId="9" xr:uid="{2010381A-2F46-4BA6-BD35-FD1FEA45E672}"/>
    <cellStyle name="Normaallaad 3 3" xfId="8" xr:uid="{25606B76-F555-4052-87FE-15E660C2CBAD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allaad 5 2" xfId="10" xr:uid="{FE3C5CEF-4CC2-48C3-B886-FFF8AC818585}"/>
    <cellStyle name="Normal" xfId="0" builtinId="0"/>
    <cellStyle name="Normal 2" xfId="11" xr:uid="{26883451-D2EB-4064-B5A7-4EEC1992DAFE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48"/>
  <sheetViews>
    <sheetView tabSelected="1" topLeftCell="A14" zoomScaleNormal="100" workbookViewId="0">
      <selection activeCell="E46" sqref="E46"/>
    </sheetView>
  </sheetViews>
  <sheetFormatPr defaultColWidth="9.33203125" defaultRowHeight="15" x14ac:dyDescent="0.25"/>
  <cols>
    <col min="1" max="1" width="4.33203125" style="3" customWidth="1"/>
    <col min="2" max="2" width="5.5" style="3" customWidth="1"/>
    <col min="3" max="3" width="88.1640625" style="3" customWidth="1"/>
    <col min="4" max="4" width="5.1640625" style="3" customWidth="1"/>
    <col min="5" max="5" width="18.6640625" style="10" customWidth="1"/>
    <col min="6" max="16384" width="9.33203125" style="3"/>
  </cols>
  <sheetData>
    <row r="1" spans="2:5" x14ac:dyDescent="0.25">
      <c r="B1" s="16"/>
      <c r="C1" s="16"/>
      <c r="D1" s="16"/>
      <c r="E1" s="1" t="s">
        <v>0</v>
      </c>
    </row>
    <row r="2" spans="2:5" x14ac:dyDescent="0.25">
      <c r="B2" s="16"/>
      <c r="C2" s="16"/>
      <c r="D2" s="16"/>
      <c r="E2" s="2" t="s">
        <v>1</v>
      </c>
    </row>
    <row r="4" spans="2:5" x14ac:dyDescent="0.25">
      <c r="B4" s="56" t="s">
        <v>2</v>
      </c>
      <c r="C4" s="56"/>
      <c r="D4" s="56"/>
      <c r="E4" s="56"/>
    </row>
    <row r="5" spans="2:5" ht="15.75" thickBot="1" x14ac:dyDescent="0.3">
      <c r="B5" s="16"/>
      <c r="C5" s="57"/>
      <c r="D5" s="57"/>
      <c r="E5" s="57"/>
    </row>
    <row r="6" spans="2:5" ht="15.75" thickBot="1" x14ac:dyDescent="0.3">
      <c r="B6" s="73" t="s">
        <v>3</v>
      </c>
      <c r="C6" s="74"/>
      <c r="D6" s="74"/>
      <c r="E6" s="75"/>
    </row>
    <row r="7" spans="2:5" ht="45" x14ac:dyDescent="0.25">
      <c r="B7" s="4" t="s">
        <v>4</v>
      </c>
      <c r="C7" s="58" t="s">
        <v>5</v>
      </c>
      <c r="D7" s="59"/>
      <c r="E7" s="13" t="s">
        <v>6</v>
      </c>
    </row>
    <row r="8" spans="2:5" x14ac:dyDescent="0.25">
      <c r="B8" s="5">
        <v>1</v>
      </c>
      <c r="C8" s="76" t="s">
        <v>25</v>
      </c>
      <c r="D8" s="55"/>
      <c r="E8" s="18">
        <v>61000</v>
      </c>
    </row>
    <row r="9" spans="2:5" x14ac:dyDescent="0.25">
      <c r="B9" s="5">
        <v>2</v>
      </c>
      <c r="C9" s="54" t="s">
        <v>7</v>
      </c>
      <c r="D9" s="55"/>
      <c r="E9" s="18">
        <v>22700</v>
      </c>
    </row>
    <row r="10" spans="2:5" ht="30" customHeight="1" x14ac:dyDescent="0.25">
      <c r="B10" s="5">
        <v>3</v>
      </c>
      <c r="C10" s="54" t="s">
        <v>8</v>
      </c>
      <c r="D10" s="55"/>
      <c r="E10" s="18">
        <v>40000</v>
      </c>
    </row>
    <row r="11" spans="2:5" ht="30" customHeight="1" x14ac:dyDescent="0.25">
      <c r="B11" s="5">
        <v>4</v>
      </c>
      <c r="C11" s="54" t="s">
        <v>9</v>
      </c>
      <c r="D11" s="55"/>
      <c r="E11" s="18">
        <v>40000</v>
      </c>
    </row>
    <row r="12" spans="2:5" ht="30" customHeight="1" x14ac:dyDescent="0.25">
      <c r="B12" s="5">
        <v>5</v>
      </c>
      <c r="C12" s="54" t="s">
        <v>10</v>
      </c>
      <c r="D12" s="55"/>
      <c r="E12" s="18">
        <v>20000</v>
      </c>
    </row>
    <row r="13" spans="2:5" x14ac:dyDescent="0.25">
      <c r="B13" s="5">
        <v>6</v>
      </c>
      <c r="C13" s="54" t="s">
        <v>11</v>
      </c>
      <c r="D13" s="55"/>
      <c r="E13" s="18">
        <v>29500</v>
      </c>
    </row>
    <row r="14" spans="2:5" x14ac:dyDescent="0.25">
      <c r="B14" s="5">
        <v>7</v>
      </c>
      <c r="C14" s="54" t="s">
        <v>12</v>
      </c>
      <c r="D14" s="55"/>
      <c r="E14" s="18">
        <v>100000</v>
      </c>
    </row>
    <row r="15" spans="2:5" x14ac:dyDescent="0.25">
      <c r="B15" s="5">
        <v>8</v>
      </c>
      <c r="C15" s="54" t="s">
        <v>13</v>
      </c>
      <c r="D15" s="55"/>
      <c r="E15" s="18">
        <v>71000</v>
      </c>
    </row>
    <row r="16" spans="2:5" x14ac:dyDescent="0.25">
      <c r="B16" s="5">
        <v>9</v>
      </c>
      <c r="C16" s="54" t="s">
        <v>14</v>
      </c>
      <c r="D16" s="55"/>
      <c r="E16" s="18">
        <v>71000</v>
      </c>
    </row>
    <row r="17" spans="2:8" x14ac:dyDescent="0.25">
      <c r="B17" s="5">
        <v>10</v>
      </c>
      <c r="C17" s="54" t="s">
        <v>15</v>
      </c>
      <c r="D17" s="55"/>
      <c r="E17" s="18">
        <v>80000</v>
      </c>
    </row>
    <row r="18" spans="2:8" x14ac:dyDescent="0.25">
      <c r="B18" s="5">
        <v>11</v>
      </c>
      <c r="C18" s="54" t="s">
        <v>16</v>
      </c>
      <c r="D18" s="55"/>
      <c r="E18" s="18">
        <v>64000</v>
      </c>
      <c r="F18" s="16"/>
      <c r="G18" s="16"/>
      <c r="H18" s="16"/>
    </row>
    <row r="19" spans="2:8" x14ac:dyDescent="0.25">
      <c r="B19" s="6">
        <v>12</v>
      </c>
      <c r="C19" s="77" t="s">
        <v>14</v>
      </c>
      <c r="D19" s="78"/>
      <c r="E19" s="19">
        <v>20000</v>
      </c>
      <c r="F19" s="16"/>
      <c r="G19" s="16"/>
      <c r="H19" s="16"/>
    </row>
    <row r="20" spans="2:8" x14ac:dyDescent="0.25">
      <c r="B20" s="5">
        <v>13</v>
      </c>
      <c r="C20" s="54" t="s">
        <v>26</v>
      </c>
      <c r="D20" s="55"/>
      <c r="E20" s="18">
        <v>15000</v>
      </c>
      <c r="F20" s="16"/>
      <c r="G20" s="16"/>
      <c r="H20" s="16"/>
    </row>
    <row r="21" spans="2:8" ht="15.75" thickBot="1" x14ac:dyDescent="0.3">
      <c r="B21" s="23"/>
      <c r="C21" s="21"/>
      <c r="D21" s="22" t="s">
        <v>24</v>
      </c>
      <c r="E21" s="24">
        <f>SUM(E8:E20)</f>
        <v>634200</v>
      </c>
      <c r="F21" s="20"/>
      <c r="G21" s="16"/>
      <c r="H21" s="16"/>
    </row>
    <row r="22" spans="2:8" ht="15" customHeight="1" x14ac:dyDescent="0.25">
      <c r="B22" s="32"/>
      <c r="C22" s="67" t="s">
        <v>17</v>
      </c>
      <c r="D22" s="68"/>
      <c r="E22" s="33">
        <f>E21/2</f>
        <v>317100</v>
      </c>
      <c r="F22" s="16"/>
      <c r="G22" s="16"/>
      <c r="H22" s="16"/>
    </row>
    <row r="23" spans="2:8" ht="15" customHeight="1" x14ac:dyDescent="0.25">
      <c r="B23" s="6"/>
      <c r="C23" s="14"/>
      <c r="D23" s="15" t="s">
        <v>18</v>
      </c>
      <c r="E23" s="19">
        <f>E21-E22</f>
        <v>317100</v>
      </c>
      <c r="F23" s="16"/>
      <c r="G23" s="16"/>
      <c r="H23" s="16"/>
    </row>
    <row r="24" spans="2:8" ht="15.75" thickBot="1" x14ac:dyDescent="0.3">
      <c r="B24" s="6"/>
      <c r="C24" s="65" t="s">
        <v>19</v>
      </c>
      <c r="D24" s="66"/>
      <c r="E24" s="19">
        <f>(14112+630)/2</f>
        <v>7371</v>
      </c>
      <c r="F24" s="16"/>
      <c r="G24" s="16"/>
      <c r="H24" s="16"/>
    </row>
    <row r="25" spans="2:8" x14ac:dyDescent="0.25">
      <c r="B25" s="25"/>
      <c r="C25" s="26"/>
      <c r="D25" s="27" t="s">
        <v>20</v>
      </c>
      <c r="E25" s="28">
        <f>E23+E24</f>
        <v>324471</v>
      </c>
      <c r="F25" s="16"/>
      <c r="G25" s="16"/>
      <c r="H25" s="16"/>
    </row>
    <row r="26" spans="2:8" ht="15.75" thickBot="1" x14ac:dyDescent="0.3">
      <c r="B26" s="29"/>
      <c r="C26" s="30"/>
      <c r="D26" s="31" t="s">
        <v>21</v>
      </c>
      <c r="E26" s="24">
        <f>E21+E24</f>
        <v>641571</v>
      </c>
      <c r="F26" s="16"/>
      <c r="G26" s="16"/>
      <c r="H26" s="16"/>
    </row>
    <row r="27" spans="2:8" ht="15.75" thickBot="1" x14ac:dyDescent="0.3">
      <c r="B27" s="62"/>
      <c r="C27" s="63"/>
      <c r="D27" s="63"/>
      <c r="E27" s="64"/>
      <c r="F27" s="16"/>
      <c r="G27" s="16"/>
      <c r="H27" s="16"/>
    </row>
    <row r="28" spans="2:8" ht="15.75" thickBot="1" x14ac:dyDescent="0.3">
      <c r="B28" s="79" t="s">
        <v>42</v>
      </c>
      <c r="C28" s="80"/>
      <c r="D28" s="80"/>
      <c r="E28" s="81"/>
      <c r="F28" s="16"/>
      <c r="G28" s="16"/>
      <c r="H28" s="16"/>
    </row>
    <row r="29" spans="2:8" ht="45.75" thickBot="1" x14ac:dyDescent="0.3">
      <c r="B29" s="36" t="s">
        <v>4</v>
      </c>
      <c r="C29" s="69" t="s">
        <v>5</v>
      </c>
      <c r="D29" s="70"/>
      <c r="E29" s="37" t="s">
        <v>6</v>
      </c>
      <c r="F29" s="16"/>
      <c r="G29" s="16"/>
      <c r="H29" s="16"/>
    </row>
    <row r="30" spans="2:8" ht="51.75" customHeight="1" x14ac:dyDescent="0.25">
      <c r="B30" s="35">
        <v>1</v>
      </c>
      <c r="C30" s="60" t="s">
        <v>36</v>
      </c>
      <c r="D30" s="61"/>
      <c r="E30" s="47">
        <v>10699.5</v>
      </c>
      <c r="F30" s="16"/>
      <c r="G30" s="16"/>
      <c r="H30" s="16"/>
    </row>
    <row r="31" spans="2:8" ht="48" customHeight="1" x14ac:dyDescent="0.25">
      <c r="B31" s="34">
        <v>2</v>
      </c>
      <c r="C31" s="60" t="s">
        <v>37</v>
      </c>
      <c r="D31" s="61"/>
      <c r="E31" s="48">
        <v>12020</v>
      </c>
      <c r="F31" s="16"/>
      <c r="G31" s="16"/>
      <c r="H31" s="16"/>
    </row>
    <row r="32" spans="2:8" ht="45.75" customHeight="1" x14ac:dyDescent="0.25">
      <c r="B32" s="34">
        <v>3</v>
      </c>
      <c r="C32" s="60" t="s">
        <v>38</v>
      </c>
      <c r="D32" s="61"/>
      <c r="E32" s="48">
        <v>11956</v>
      </c>
      <c r="F32" s="16"/>
      <c r="G32" s="16"/>
      <c r="H32" s="16"/>
    </row>
    <row r="33" spans="2:8" ht="45.75" customHeight="1" x14ac:dyDescent="0.25">
      <c r="B33" s="34">
        <v>4</v>
      </c>
      <c r="C33" s="60" t="s">
        <v>39</v>
      </c>
      <c r="D33" s="61"/>
      <c r="E33" s="48">
        <v>12020</v>
      </c>
      <c r="F33" s="16"/>
      <c r="G33" s="16"/>
      <c r="H33" s="16"/>
    </row>
    <row r="34" spans="2:8" ht="44.25" customHeight="1" x14ac:dyDescent="0.25">
      <c r="B34" s="34">
        <v>5</v>
      </c>
      <c r="C34" s="60" t="s">
        <v>40</v>
      </c>
      <c r="D34" s="61"/>
      <c r="E34" s="48">
        <v>3648</v>
      </c>
      <c r="F34" s="16"/>
      <c r="G34" s="16"/>
      <c r="H34" s="16"/>
    </row>
    <row r="35" spans="2:8" ht="33.75" customHeight="1" x14ac:dyDescent="0.25">
      <c r="B35" s="34">
        <v>6</v>
      </c>
      <c r="C35" s="60" t="s">
        <v>28</v>
      </c>
      <c r="D35" s="61"/>
      <c r="E35" s="48">
        <v>5960</v>
      </c>
      <c r="F35" s="16"/>
      <c r="G35" s="16"/>
      <c r="H35" s="16"/>
    </row>
    <row r="36" spans="2:8" ht="30" customHeight="1" x14ac:dyDescent="0.25">
      <c r="B36" s="34">
        <v>7</v>
      </c>
      <c r="C36" s="60" t="s">
        <v>29</v>
      </c>
      <c r="D36" s="61"/>
      <c r="E36" s="48">
        <v>2274</v>
      </c>
      <c r="F36" s="16"/>
      <c r="G36" s="16"/>
      <c r="H36" s="16"/>
    </row>
    <row r="37" spans="2:8" x14ac:dyDescent="0.25">
      <c r="B37" s="34">
        <v>8</v>
      </c>
      <c r="C37" s="84" t="s">
        <v>43</v>
      </c>
      <c r="D37" s="85"/>
      <c r="E37" s="48">
        <v>2600</v>
      </c>
      <c r="F37" s="16"/>
      <c r="G37" s="16"/>
      <c r="H37" s="16"/>
    </row>
    <row r="38" spans="2:8" x14ac:dyDescent="0.25">
      <c r="B38" s="34">
        <v>9</v>
      </c>
      <c r="C38" s="60" t="s">
        <v>30</v>
      </c>
      <c r="D38" s="61"/>
      <c r="E38" s="48">
        <v>4133</v>
      </c>
      <c r="F38" s="16"/>
      <c r="G38" s="16"/>
      <c r="H38" s="16"/>
    </row>
    <row r="39" spans="2:8" x14ac:dyDescent="0.25">
      <c r="B39" s="34">
        <v>10</v>
      </c>
      <c r="C39" s="60" t="s">
        <v>31</v>
      </c>
      <c r="D39" s="61"/>
      <c r="E39" s="48">
        <v>1680</v>
      </c>
      <c r="F39" s="16"/>
      <c r="G39" s="16"/>
      <c r="H39" s="16"/>
    </row>
    <row r="40" spans="2:8" x14ac:dyDescent="0.25">
      <c r="B40" s="34">
        <v>11</v>
      </c>
      <c r="C40" s="60" t="s">
        <v>32</v>
      </c>
      <c r="D40" s="61"/>
      <c r="E40" s="48">
        <v>11600</v>
      </c>
      <c r="F40" s="16"/>
      <c r="G40" s="16"/>
      <c r="H40" s="16"/>
    </row>
    <row r="41" spans="2:8" x14ac:dyDescent="0.25">
      <c r="B41" s="34">
        <v>12</v>
      </c>
      <c r="C41" s="60" t="s">
        <v>33</v>
      </c>
      <c r="D41" s="61"/>
      <c r="E41" s="48">
        <v>11200</v>
      </c>
      <c r="F41" s="16"/>
      <c r="G41" s="16"/>
      <c r="H41" s="16"/>
    </row>
    <row r="42" spans="2:8" x14ac:dyDescent="0.25">
      <c r="B42" s="34">
        <v>13</v>
      </c>
      <c r="C42" s="42" t="s">
        <v>34</v>
      </c>
      <c r="D42" s="46"/>
      <c r="E42" s="48">
        <v>6360</v>
      </c>
      <c r="F42" s="16"/>
      <c r="G42" s="16"/>
      <c r="H42" s="16"/>
    </row>
    <row r="43" spans="2:8" ht="15.75" thickBot="1" x14ac:dyDescent="0.3">
      <c r="B43" s="34">
        <v>14</v>
      </c>
      <c r="C43" s="82" t="s">
        <v>35</v>
      </c>
      <c r="D43" s="83"/>
      <c r="E43" s="49">
        <v>1500</v>
      </c>
      <c r="F43" s="16"/>
      <c r="G43" s="16"/>
      <c r="H43" s="16"/>
    </row>
    <row r="44" spans="2:8" x14ac:dyDescent="0.25">
      <c r="B44" s="43"/>
      <c r="C44" s="44"/>
      <c r="D44" s="45" t="s">
        <v>41</v>
      </c>
      <c r="E44" s="50">
        <f>SUM(E30:E43)</f>
        <v>97650.5</v>
      </c>
    </row>
    <row r="45" spans="2:8" ht="15.75" thickBot="1" x14ac:dyDescent="0.3">
      <c r="B45" s="6"/>
      <c r="C45" s="71" t="s">
        <v>27</v>
      </c>
      <c r="D45" s="72"/>
      <c r="E45" s="19">
        <v>1512</v>
      </c>
      <c r="F45" s="16"/>
      <c r="G45" s="16"/>
      <c r="H45" s="17"/>
    </row>
    <row r="46" spans="2:8" ht="15.75" thickBot="1" x14ac:dyDescent="0.3">
      <c r="B46" s="7"/>
      <c r="C46" s="38"/>
      <c r="D46" s="11" t="s">
        <v>21</v>
      </c>
      <c r="E46" s="51">
        <f>E44+E45</f>
        <v>99162.5</v>
      </c>
    </row>
    <row r="47" spans="2:8" x14ac:dyDescent="0.25">
      <c r="B47" s="8"/>
      <c r="C47" s="39" t="s">
        <v>22</v>
      </c>
      <c r="D47" s="40">
        <v>0.22</v>
      </c>
      <c r="E47" s="52">
        <f>D47*E46</f>
        <v>21815.75</v>
      </c>
    </row>
    <row r="48" spans="2:8" ht="15.75" thickBot="1" x14ac:dyDescent="0.3">
      <c r="B48" s="9"/>
      <c r="C48" s="41"/>
      <c r="D48" s="12" t="s">
        <v>23</v>
      </c>
      <c r="E48" s="53">
        <f>E46+E47</f>
        <v>120978.25</v>
      </c>
    </row>
  </sheetData>
  <mergeCells count="36">
    <mergeCell ref="C37:D37"/>
    <mergeCell ref="C45:D45"/>
    <mergeCell ref="B6:E6"/>
    <mergeCell ref="C8:D8"/>
    <mergeCell ref="C19:D19"/>
    <mergeCell ref="B28:E28"/>
    <mergeCell ref="C43:D43"/>
    <mergeCell ref="C41:D41"/>
    <mergeCell ref="C40:D40"/>
    <mergeCell ref="C39:D39"/>
    <mergeCell ref="C38:D38"/>
    <mergeCell ref="C36:D36"/>
    <mergeCell ref="C35:D35"/>
    <mergeCell ref="C33:D33"/>
    <mergeCell ref="C34:D34"/>
    <mergeCell ref="C31:D31"/>
    <mergeCell ref="C32:D32"/>
    <mergeCell ref="C30:D30"/>
    <mergeCell ref="B27:E27"/>
    <mergeCell ref="C24:D24"/>
    <mergeCell ref="C22:D22"/>
    <mergeCell ref="C29:D29"/>
    <mergeCell ref="C9:D9"/>
    <mergeCell ref="B4:E4"/>
    <mergeCell ref="C5:E5"/>
    <mergeCell ref="C7:D7"/>
    <mergeCell ref="C20:D20"/>
    <mergeCell ref="C18:D18"/>
    <mergeCell ref="C17:D17"/>
    <mergeCell ref="C16:D16"/>
    <mergeCell ref="C15:D15"/>
    <mergeCell ref="C14:D14"/>
    <mergeCell ref="C13:D13"/>
    <mergeCell ref="C12:D12"/>
    <mergeCell ref="C11:D11"/>
    <mergeCell ref="C10:D1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5F25KTUSNP4X-205032580-159622</_dlc_DocId>
    <_dlc_DocIdUrl xmlns="d65e48b5-f38d-431e-9b4f-47403bf4583f">
      <Url>https://rkas.sharepoint.com/Kliendisuhted/_layouts/15/DocIdRedir.aspx?ID=5F25KTUSNP4X-205032580-159622</Url>
      <Description>5F25KTUSNP4X-205032580-159622</Description>
    </_dlc_DocIdUrl>
  </documentManagement>
</p:properties>
</file>

<file path=customXml/itemProps1.xml><?xml version="1.0" encoding="utf-8"?>
<ds:datastoreItem xmlns:ds="http://schemas.openxmlformats.org/officeDocument/2006/customXml" ds:itemID="{018681F9-655D-46A4-BC23-EB921ED207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2B24AC1-22B9-4BC3-A8DE-C7D163A6800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EB4FCB1-C731-4AAD-B447-C7C6BAD8B3C7}">
  <ds:schemaRefs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terms/"/>
    <ds:schemaRef ds:uri="d65e48b5-f38d-431e-9b4f-47403bf4583f"/>
    <ds:schemaRef ds:uri="http://purl.org/dc/elements/1.1/"/>
    <ds:schemaRef ds:uri="4295b89e-2911-42f0-a767-8ca596d6842f"/>
    <ds:schemaRef ds:uri="a4634551-c501-4e5e-ac96-dde1e0c9b252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Kristin Tamm</cp:lastModifiedBy>
  <cp:revision/>
  <dcterms:created xsi:type="dcterms:W3CDTF">2016-11-01T06:43:12Z</dcterms:created>
  <dcterms:modified xsi:type="dcterms:W3CDTF">2024-10-17T04:57:51Z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dlc_DocIdItemGuid">
    <vt:lpwstr>0bcdc65b-e873-488a-b7e4-29a62f9a6757</vt:lpwstr>
  </property>
</Properties>
</file>